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arz Nr   z 30.03.2023 Ukraina\"/>
    </mc:Choice>
  </mc:AlternateContent>
  <bookViews>
    <workbookView xWindow="0" yWindow="1485" windowWidth="15225" windowHeight="5715"/>
  </bookViews>
  <sheets>
    <sheet name="1" sheetId="2" r:id="rId1"/>
  </sheets>
  <definedNames>
    <definedName name="_xlnm.Print_Area" localSheetId="0">'1'!$A$1:$F$67</definedName>
  </definedNames>
  <calcPr calcId="152511"/>
</workbook>
</file>

<file path=xl/calcChain.xml><?xml version="1.0" encoding="utf-8"?>
<calcChain xmlns="http://schemas.openxmlformats.org/spreadsheetml/2006/main">
  <c r="F51" i="2" l="1"/>
  <c r="F18" i="2"/>
  <c r="F24" i="2" l="1"/>
  <c r="F50" i="2" l="1"/>
  <c r="F57" i="2"/>
  <c r="F62" i="2"/>
  <c r="F61" i="2" s="1"/>
  <c r="F60" i="2" s="1"/>
  <c r="F59" i="2" s="1"/>
  <c r="F53" i="2"/>
  <c r="F41" i="2"/>
  <c r="F46" i="2"/>
  <c r="F40" i="2" l="1"/>
  <c r="F39" i="2" s="1"/>
  <c r="F38" i="2" s="1"/>
  <c r="F45" i="2"/>
  <c r="F44" i="2"/>
  <c r="F43" i="2" s="1"/>
  <c r="F33" i="2"/>
  <c r="F17" i="2" l="1"/>
  <c r="F16" i="2" s="1"/>
  <c r="F15" i="2" s="1"/>
  <c r="F23" i="2"/>
  <c r="F22" i="2" s="1"/>
  <c r="F21" i="2" s="1"/>
  <c r="F12" i="2"/>
  <c r="F11" i="2" s="1"/>
  <c r="F10" i="2" s="1"/>
  <c r="F7" i="2"/>
  <c r="F32" i="2" l="1"/>
  <c r="F6" i="2"/>
  <c r="F5" i="2" s="1"/>
  <c r="F26" i="2" s="1"/>
  <c r="F31" i="2" l="1"/>
  <c r="F30" i="2" s="1"/>
  <c r="F65" i="2" s="1"/>
  <c r="F66" i="2" s="1"/>
</calcChain>
</file>

<file path=xl/sharedStrings.xml><?xml version="1.0" encoding="utf-8"?>
<sst xmlns="http://schemas.openxmlformats.org/spreadsheetml/2006/main" count="66" uniqueCount="36">
  <si>
    <t>Dział</t>
  </si>
  <si>
    <t>Rozdział</t>
  </si>
  <si>
    <t>§</t>
  </si>
  <si>
    <t xml:space="preserve">Wyszczególnienie </t>
  </si>
  <si>
    <t xml:space="preserve">1) wydatki jednostek budżetowych z tego : </t>
  </si>
  <si>
    <t xml:space="preserve"> świadczenia na rzecz osób fizycznych  , z tego : </t>
  </si>
  <si>
    <t xml:space="preserve"> wydatki zwiazane z realizacją ich zadań statutowych   , z tego : </t>
  </si>
  <si>
    <t xml:space="preserve">a) wydatki na zakup usług  ze środków Funduszu Pomocy na pokrycie kosztów związanych z zapewnieniem posiłków dla dzieci i młodzieży  majacych  status uchodżcy i uczących się w szkołach  i chodzących  do przedszkola na terenie gminy Łubnice </t>
  </si>
  <si>
    <t xml:space="preserve">      </t>
  </si>
  <si>
    <t xml:space="preserve">Wydatki :  zadania    z l e c o n e </t>
  </si>
  <si>
    <t xml:space="preserve">Dochody :  zadania   z l e c o n e </t>
  </si>
  <si>
    <t xml:space="preserve"> Świadczenia rodzinne ze Środków  Funduszu Pomocy na realizację art. 26 ust 1 pkt 1 ustawy z dnia 12 marca 2022 r. o pomocy obywatelom Ukrainy w związku z konfliktem zbrojnym na terytorium tego państwa</t>
  </si>
  <si>
    <t xml:space="preserve">w tym : </t>
  </si>
  <si>
    <t xml:space="preserve"> wynagrodzenia i składki od nich naliczane  : </t>
  </si>
  <si>
    <t xml:space="preserve">POMOC SPOŁECZNA </t>
  </si>
  <si>
    <t xml:space="preserve">Jednorazowe świadczenie pieniężne w wysokości 300 zł na osobę i obsługa zadania przyznane na podstawie art. 50 ustawy z dnia 12 marca 2022 r. o pomocy obywatelom Ukrainy w związku z konfliktem zbrojnym na terytorium tego państwa </t>
  </si>
  <si>
    <t>Środki z Funduszu Pomocy na finansowanie lub dofinansowanie zadań bieżących w zakresie pomocy obywatelom Ukrainy w tym:</t>
  </si>
  <si>
    <t xml:space="preserve">Pozostała  działalność </t>
  </si>
  <si>
    <t xml:space="preserve">ADMINISTRACJA  PUBLICZNA </t>
  </si>
  <si>
    <t xml:space="preserve">POZOSTAŁE ZADANIA W ZAKRESIE POLITYKI SPOŁECZNEJ </t>
  </si>
  <si>
    <t xml:space="preserve">RODZINA </t>
  </si>
  <si>
    <t xml:space="preserve">OGÓŁEM </t>
  </si>
  <si>
    <t xml:space="preserve">Skladki i inne pochodne od wynagrodzeń pracowników wypłacanych w zawiazku z pomocą obywatelom Ukrainy </t>
  </si>
  <si>
    <t xml:space="preserve">Wyngrodzenia i uposazenia wypłacane w zawiazku z pomocą obywatelom Ukrainy </t>
  </si>
  <si>
    <t>Pozostała dzialalność</t>
  </si>
  <si>
    <t xml:space="preserve">OGÓŁEM : </t>
  </si>
  <si>
    <t xml:space="preserve">Plan dochodów  i wydatków  na realizację zadań z Funduszu Pomocy obywatelom Ukrainy  w związku z konfliktem zbrojnym na terytorium tego państwa  w  2023 roku  ( zł )  </t>
  </si>
  <si>
    <t xml:space="preserve">  Swiadczenia pieniężne na podstawie art. 13 ustawy z dnia 12 marca 2022 r. o pomocy obywatelom Ukrainy w związku z konfliktem zbrojnym na terytorium tego państwa (wstępne 40 zł za osobę dziennie)  -</t>
  </si>
  <si>
    <t xml:space="preserve">Plan  2 0 2 3 </t>
  </si>
  <si>
    <t>Plan na 2 0 2 3</t>
  </si>
  <si>
    <t>Środki z Funduszu Pomocy na realizację art. 4  ustawy z dnia 12 marca 2022 r. o pomocy obywatelom Ukrainy w związku z konfliktem zbrojnym na terytorium tego państwa ( t.j.  nadanie numeru PESEL obywatelom Ukrainy  )</t>
  </si>
  <si>
    <t xml:space="preserve">Środki na wypłatę świadczeń pieniężnych na podstawie art. 13 ustawy z dnia 12 marca 2022 r. o pomocy obywatelom Ukrainy w związku z konfliktem zbrojnym na terytorium tego państwa (wstępne 40 zł za osobę dziennie)  </t>
  </si>
  <si>
    <t xml:space="preserve"> Środki z Funduszu Pomocy na realizację art. 26 ust 1 pkt 1 ustawy z dnia 12 marca 2022 r. o pomocy obywatelom Ukrainy w związku z konfliktem zbrojnym na terytorium tego państwa (tj. na świadczenia rodzinne  )</t>
  </si>
  <si>
    <t>Środki z Funduszu Pomocy na realizację art. 4  ustawy z dnia 12 marca 2022 r. o pomocy obywatelom Ukrainy w związku z konfliktem zbrojnym na terytorium tego państwa ( t.j.  nadanie numeru PESEL obywatelom Ukrainy )</t>
  </si>
  <si>
    <t xml:space="preserve">Środki z Funduszu Pomocy na realizację art. 31 ustawy z dnia 12 marca 2022 r. o pomocy obywatelom Ukrainy w związku z konfliktem zbrojnym na terytorium tego państwa (tj. na pokrycie kosztów posiłków dzieci ) </t>
  </si>
  <si>
    <t xml:space="preserve">Załącznik Nr 1 do Zarządzenia Wójta Gminy Łubnice Nr 11/2023  z 30 marca  2023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</si>
</sst>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u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u/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FF0000"/>
      <name val="Arial Narrow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 Narrow"/>
      <family val="2"/>
      <charset val="238"/>
    </font>
    <font>
      <b/>
      <sz val="10"/>
      <color theme="8" tint="-0.499984740745262"/>
      <name val="Arial Narrow"/>
      <family val="2"/>
      <charset val="238"/>
    </font>
    <font>
      <u/>
      <sz val="10"/>
      <name val="Arial Narrow"/>
      <family val="2"/>
      <charset val="238"/>
    </font>
    <font>
      <b/>
      <sz val="10"/>
      <color theme="4" tint="-0.499984740745262"/>
      <name val="Arial Narrow"/>
      <family val="2"/>
      <charset val="238"/>
    </font>
    <font>
      <sz val="10"/>
      <color theme="5" tint="-0.499984740745262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8" tint="-0.499984740745262"/>
      <name val="Arial Narrow"/>
      <family val="2"/>
      <charset val="238"/>
    </font>
    <font>
      <b/>
      <sz val="9"/>
      <color theme="8" tint="-0.499984740745262"/>
      <name val="Arial Narrow"/>
      <family val="2"/>
      <charset val="238"/>
    </font>
    <font>
      <u/>
      <sz val="11"/>
      <name val="Arial Narrow"/>
      <family val="2"/>
      <charset val="238"/>
    </font>
    <font>
      <b/>
      <sz val="11"/>
      <color theme="4" tint="-0.499984740745262"/>
      <name val="Arial Narrow"/>
      <family val="2"/>
      <charset val="238"/>
    </font>
    <font>
      <b/>
      <sz val="11"/>
      <color theme="2" tint="-0.89999084444715716"/>
      <name val="Arial Narrow"/>
      <family val="2"/>
      <charset val="238"/>
    </font>
    <font>
      <b/>
      <sz val="9"/>
      <color theme="4" tint="-0.249977111117893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sz val="9"/>
      <color theme="4" tint="-0.499984740745262"/>
      <name val="Arial Narrow"/>
      <family val="2"/>
      <charset val="238"/>
    </font>
    <font>
      <b/>
      <u/>
      <sz val="10"/>
      <name val="Arial"/>
      <family val="2"/>
      <charset val="238"/>
    </font>
    <font>
      <b/>
      <u/>
      <sz val="10"/>
      <color theme="8" tint="-0.499984740745262"/>
      <name val="Arial Narrow"/>
      <family val="2"/>
      <charset val="238"/>
    </font>
    <font>
      <b/>
      <u/>
      <sz val="9"/>
      <name val="Arial Narrow"/>
      <family val="2"/>
      <charset val="238"/>
    </font>
    <font>
      <b/>
      <sz val="8"/>
      <color theme="8" tint="-0.499984740745262"/>
      <name val="Arial Narrow"/>
      <family val="2"/>
      <charset val="238"/>
    </font>
    <font>
      <sz val="9"/>
      <name val="Bahnschrift"/>
      <family val="2"/>
      <charset val="238"/>
    </font>
    <font>
      <b/>
      <sz val="9"/>
      <name val="Bahnschrif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/>
    <xf numFmtId="0" fontId="6" fillId="0" borderId="0" xfId="0" applyFont="1"/>
    <xf numFmtId="0" fontId="6" fillId="0" borderId="0" xfId="0" applyFont="1" applyAlignment="1">
      <alignment vertical="center"/>
    </xf>
    <xf numFmtId="0" fontId="13" fillId="2" borderId="0" xfId="0" applyFont="1" applyFill="1"/>
    <xf numFmtId="0" fontId="7" fillId="2" borderId="7" xfId="0" applyFont="1" applyFill="1" applyBorder="1"/>
    <xf numFmtId="0" fontId="7" fillId="2" borderId="10" xfId="0" applyFont="1" applyFill="1" applyBorder="1"/>
    <xf numFmtId="0" fontId="7" fillId="2" borderId="1" xfId="0" applyFont="1" applyFill="1" applyBorder="1"/>
    <xf numFmtId="0" fontId="14" fillId="2" borderId="0" xfId="0" applyFont="1" applyFill="1"/>
    <xf numFmtId="0" fontId="15" fillId="2" borderId="0" xfId="0" applyFont="1" applyFill="1"/>
    <xf numFmtId="0" fontId="7" fillId="2" borderId="9" xfId="0" applyFont="1" applyFill="1" applyBorder="1"/>
    <xf numFmtId="0" fontId="7" fillId="0" borderId="7" xfId="0" applyFont="1" applyBorder="1"/>
    <xf numFmtId="0" fontId="15" fillId="0" borderId="0" xfId="0" applyFont="1"/>
    <xf numFmtId="0" fontId="7" fillId="2" borderId="12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0" xfId="0" applyFont="1"/>
    <xf numFmtId="0" fontId="7" fillId="0" borderId="0" xfId="0" applyFont="1" applyAlignment="1">
      <alignment vertical="center"/>
    </xf>
    <xf numFmtId="0" fontId="17" fillId="2" borderId="0" xfId="0" applyFont="1" applyFill="1"/>
    <xf numFmtId="0" fontId="11" fillId="2" borderId="3" xfId="0" applyFont="1" applyFill="1" applyBorder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0" borderId="0" xfId="0" applyFont="1" applyAlignment="1">
      <alignment vertical="center"/>
    </xf>
    <xf numFmtId="0" fontId="21" fillId="0" borderId="0" xfId="0" applyFont="1"/>
    <xf numFmtId="0" fontId="11" fillId="2" borderId="7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2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5" xfId="0" applyFont="1" applyFill="1" applyBorder="1"/>
    <xf numFmtId="0" fontId="5" fillId="4" borderId="1" xfId="0" quotePrefix="1" applyFont="1" applyFill="1" applyBorder="1" applyAlignment="1">
      <alignment horizontal="center" vertical="center"/>
    </xf>
    <xf numFmtId="0" fontId="15" fillId="4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25" fillId="2" borderId="1" xfId="0" applyNumberFormat="1" applyFont="1" applyFill="1" applyBorder="1" applyAlignment="1">
      <alignment horizontal="center" vertical="center"/>
    </xf>
    <xf numFmtId="4" fontId="26" fillId="2" borderId="8" xfId="0" quotePrefix="1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" fontId="23" fillId="4" borderId="2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4" fontId="27" fillId="2" borderId="8" xfId="0" applyNumberFormat="1" applyFont="1" applyFill="1" applyBorder="1" applyAlignment="1">
      <alignment horizontal="center" vertical="center"/>
    </xf>
    <xf numFmtId="4" fontId="6" fillId="2" borderId="8" xfId="0" quotePrefix="1" applyNumberFormat="1" applyFont="1" applyFill="1" applyBorder="1" applyAlignment="1">
      <alignment horizontal="center" vertical="center"/>
    </xf>
    <xf numFmtId="4" fontId="23" fillId="4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28" fillId="2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4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quotePrefix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8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7" fillId="2" borderId="4" xfId="0" applyFont="1" applyFill="1" applyBorder="1"/>
    <xf numFmtId="0" fontId="38" fillId="4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39" fillId="4" borderId="1" xfId="0" applyNumberFormat="1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vertical="center"/>
    </xf>
    <xf numFmtId="0" fontId="6" fillId="2" borderId="1" xfId="0" applyFont="1" applyFill="1" applyBorder="1"/>
    <xf numFmtId="0" fontId="6" fillId="2" borderId="8" xfId="0" applyFont="1" applyFill="1" applyBorder="1"/>
    <xf numFmtId="0" fontId="6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5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quotePrefix="1" applyFont="1" applyFill="1" applyBorder="1" applyAlignment="1">
      <alignment horizontal="center" vertical="center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1" xfId="0" applyFont="1" applyBorder="1"/>
    <xf numFmtId="0" fontId="30" fillId="0" borderId="1" xfId="0" applyFont="1" applyBorder="1" applyAlignment="1">
      <alignment horizontal="left" vertical="center" wrapText="1"/>
    </xf>
    <xf numFmtId="0" fontId="40" fillId="3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showWhiteSpace="0" view="pageBreakPreview" zoomScale="118" zoomScaleNormal="112" zoomScaleSheetLayoutView="118" workbookViewId="0">
      <selection sqref="A1:F1"/>
    </sheetView>
  </sheetViews>
  <sheetFormatPr defaultRowHeight="16.5" x14ac:dyDescent="0.3"/>
  <cols>
    <col min="1" max="1" width="2.85546875" style="2" customWidth="1"/>
    <col min="2" max="2" width="53.7109375" style="16" customWidth="1"/>
    <col min="3" max="3" width="5.140625" style="2" customWidth="1"/>
    <col min="4" max="4" width="6.42578125" style="2" customWidth="1"/>
    <col min="5" max="5" width="5.42578125" style="16" customWidth="1"/>
    <col min="6" max="6" width="11.85546875" style="24" customWidth="1"/>
    <col min="7" max="7" width="11.85546875" style="1" customWidth="1"/>
    <col min="8" max="18" width="9.140625" style="1"/>
  </cols>
  <sheetData>
    <row r="1" spans="1:6" ht="37.5" customHeight="1" x14ac:dyDescent="0.2">
      <c r="A1" s="125" t="s">
        <v>35</v>
      </c>
      <c r="B1" s="125"/>
      <c r="C1" s="125"/>
      <c r="D1" s="125"/>
      <c r="E1" s="125"/>
      <c r="F1" s="125"/>
    </row>
    <row r="2" spans="1:6" ht="39.75" customHeight="1" x14ac:dyDescent="0.2">
      <c r="A2" s="131" t="s">
        <v>26</v>
      </c>
      <c r="B2" s="132"/>
      <c r="C2" s="132"/>
      <c r="D2" s="132"/>
      <c r="E2" s="132"/>
      <c r="F2" s="133"/>
    </row>
    <row r="3" spans="1:6" s="1" customFormat="1" ht="31.5" customHeight="1" x14ac:dyDescent="0.2">
      <c r="A3" s="126" t="s">
        <v>10</v>
      </c>
      <c r="B3" s="126"/>
      <c r="C3" s="126"/>
      <c r="D3" s="126"/>
      <c r="E3" s="126"/>
      <c r="F3" s="126"/>
    </row>
    <row r="4" spans="1:6" s="27" customFormat="1" ht="27.75" customHeight="1" x14ac:dyDescent="0.2">
      <c r="A4" s="26"/>
      <c r="B4" s="109" t="s">
        <v>3</v>
      </c>
      <c r="C4" s="122" t="s">
        <v>0</v>
      </c>
      <c r="D4" s="122" t="s">
        <v>1</v>
      </c>
      <c r="E4" s="63" t="s">
        <v>2</v>
      </c>
      <c r="F4" s="118" t="s">
        <v>28</v>
      </c>
    </row>
    <row r="5" spans="1:6" s="30" customFormat="1" ht="28.5" customHeight="1" x14ac:dyDescent="0.2">
      <c r="A5" s="28"/>
      <c r="B5" s="29" t="s">
        <v>18</v>
      </c>
      <c r="C5" s="91">
        <v>750</v>
      </c>
      <c r="D5" s="92"/>
      <c r="E5" s="64"/>
      <c r="F5" s="46">
        <f t="shared" ref="F5" si="0">F6</f>
        <v>0</v>
      </c>
    </row>
    <row r="6" spans="1:6" s="18" customFormat="1" ht="19.5" customHeight="1" x14ac:dyDescent="0.25">
      <c r="A6" s="19"/>
      <c r="B6" s="38" t="s">
        <v>17</v>
      </c>
      <c r="C6" s="93"/>
      <c r="D6" s="26">
        <v>75095</v>
      </c>
      <c r="E6" s="65"/>
      <c r="F6" s="47">
        <f>F7</f>
        <v>0</v>
      </c>
    </row>
    <row r="7" spans="1:6" s="18" customFormat="1" ht="27.75" customHeight="1" x14ac:dyDescent="0.25">
      <c r="A7" s="25"/>
      <c r="B7" s="81" t="s">
        <v>16</v>
      </c>
      <c r="C7" s="94"/>
      <c r="D7" s="26"/>
      <c r="E7" s="32">
        <v>2100</v>
      </c>
      <c r="F7" s="48">
        <f>F8</f>
        <v>0</v>
      </c>
    </row>
    <row r="8" spans="1:6" s="4" customFormat="1" ht="42" customHeight="1" x14ac:dyDescent="0.3">
      <c r="A8" s="6"/>
      <c r="B8" s="80" t="s">
        <v>30</v>
      </c>
      <c r="C8" s="93"/>
      <c r="D8" s="95"/>
      <c r="E8" s="66"/>
      <c r="F8" s="43">
        <v>0</v>
      </c>
    </row>
    <row r="9" spans="1:6" s="4" customFormat="1" ht="14.25" customHeight="1" x14ac:dyDescent="0.3">
      <c r="A9" s="35"/>
      <c r="B9" s="67"/>
      <c r="C9" s="94"/>
      <c r="D9" s="96"/>
      <c r="E9" s="68"/>
      <c r="F9" s="49"/>
    </row>
    <row r="10" spans="1:6" s="30" customFormat="1" ht="29.25" customHeight="1" x14ac:dyDescent="0.2">
      <c r="A10" s="28"/>
      <c r="B10" s="29" t="s">
        <v>14</v>
      </c>
      <c r="C10" s="91">
        <v>852</v>
      </c>
      <c r="D10" s="92"/>
      <c r="E10" s="64"/>
      <c r="F10" s="46">
        <f t="shared" ref="F10" si="1">F11</f>
        <v>0</v>
      </c>
    </row>
    <row r="11" spans="1:6" s="18" customFormat="1" ht="21.75" customHeight="1" x14ac:dyDescent="0.25">
      <c r="A11" s="19"/>
      <c r="B11" s="38" t="s">
        <v>17</v>
      </c>
      <c r="C11" s="93"/>
      <c r="D11" s="26">
        <v>85295</v>
      </c>
      <c r="E11" s="65"/>
      <c r="F11" s="47">
        <f>F12</f>
        <v>0</v>
      </c>
    </row>
    <row r="12" spans="1:6" s="18" customFormat="1" ht="36" customHeight="1" x14ac:dyDescent="0.25">
      <c r="A12" s="25"/>
      <c r="B12" s="82" t="s">
        <v>16</v>
      </c>
      <c r="C12" s="94"/>
      <c r="D12" s="26"/>
      <c r="E12" s="32">
        <v>2100</v>
      </c>
      <c r="F12" s="48">
        <f>F13</f>
        <v>0</v>
      </c>
    </row>
    <row r="13" spans="1:6" s="4" customFormat="1" ht="46.5" customHeight="1" x14ac:dyDescent="0.3">
      <c r="A13" s="6"/>
      <c r="B13" s="83" t="s">
        <v>34</v>
      </c>
      <c r="C13" s="93"/>
      <c r="D13" s="95"/>
      <c r="E13" s="66"/>
      <c r="F13" s="43">
        <v>0</v>
      </c>
    </row>
    <row r="14" spans="1:6" s="4" customFormat="1" ht="11.25" customHeight="1" x14ac:dyDescent="0.3">
      <c r="A14" s="35"/>
      <c r="B14" s="70"/>
      <c r="C14" s="94"/>
      <c r="D14" s="96"/>
      <c r="E14" s="68"/>
      <c r="F14" s="49"/>
    </row>
    <row r="15" spans="1:6" s="30" customFormat="1" ht="29.25" customHeight="1" x14ac:dyDescent="0.2">
      <c r="A15" s="28"/>
      <c r="B15" s="87" t="s">
        <v>19</v>
      </c>
      <c r="C15" s="91">
        <v>853</v>
      </c>
      <c r="D15" s="92"/>
      <c r="E15" s="64"/>
      <c r="F15" s="46">
        <f t="shared" ref="F15" si="2">F16</f>
        <v>16540</v>
      </c>
    </row>
    <row r="16" spans="1:6" s="18" customFormat="1" ht="26.25" customHeight="1" x14ac:dyDescent="0.25">
      <c r="A16" s="19"/>
      <c r="B16" s="38" t="s">
        <v>17</v>
      </c>
      <c r="C16" s="93"/>
      <c r="D16" s="26">
        <v>85395</v>
      </c>
      <c r="E16" s="65"/>
      <c r="F16" s="47">
        <f>F17</f>
        <v>16540</v>
      </c>
    </row>
    <row r="17" spans="1:14" s="18" customFormat="1" ht="27" customHeight="1" x14ac:dyDescent="0.25">
      <c r="A17" s="25"/>
      <c r="B17" s="82" t="s">
        <v>16</v>
      </c>
      <c r="C17" s="94"/>
      <c r="D17" s="26"/>
      <c r="E17" s="32">
        <v>2100</v>
      </c>
      <c r="F17" s="48">
        <f>F18+F19</f>
        <v>16540</v>
      </c>
    </row>
    <row r="18" spans="1:14" s="4" customFormat="1" ht="48.75" customHeight="1" x14ac:dyDescent="0.3">
      <c r="A18" s="5"/>
      <c r="B18" s="83" t="s">
        <v>31</v>
      </c>
      <c r="C18" s="94"/>
      <c r="D18" s="97"/>
      <c r="E18" s="71"/>
      <c r="F18" s="42">
        <f>7206 + 3880+2+ 4552</f>
        <v>15640</v>
      </c>
    </row>
    <row r="19" spans="1:14" s="4" customFormat="1" ht="48" customHeight="1" x14ac:dyDescent="0.3">
      <c r="A19" s="6"/>
      <c r="B19" s="83" t="s">
        <v>15</v>
      </c>
      <c r="C19" s="98"/>
      <c r="D19" s="95"/>
      <c r="E19" s="71"/>
      <c r="F19" s="42">
        <v>900</v>
      </c>
      <c r="N19" s="4" t="s">
        <v>8</v>
      </c>
    </row>
    <row r="20" spans="1:14" s="4" customFormat="1" ht="10.5" customHeight="1" x14ac:dyDescent="0.3">
      <c r="A20" s="35"/>
      <c r="B20" s="34"/>
      <c r="C20" s="98"/>
      <c r="D20" s="96"/>
      <c r="E20" s="71"/>
      <c r="F20" s="50"/>
    </row>
    <row r="21" spans="1:14" s="30" customFormat="1" ht="24.75" customHeight="1" x14ac:dyDescent="0.2">
      <c r="A21" s="28"/>
      <c r="B21" s="29" t="s">
        <v>20</v>
      </c>
      <c r="C21" s="91">
        <v>855</v>
      </c>
      <c r="D21" s="92"/>
      <c r="E21" s="64"/>
      <c r="F21" s="46">
        <f t="shared" ref="F21" si="3">F22</f>
        <v>8027</v>
      </c>
    </row>
    <row r="22" spans="1:14" s="18" customFormat="1" ht="20.25" customHeight="1" x14ac:dyDescent="0.25">
      <c r="A22" s="19"/>
      <c r="B22" s="38" t="s">
        <v>17</v>
      </c>
      <c r="C22" s="93"/>
      <c r="D22" s="26">
        <v>85595</v>
      </c>
      <c r="E22" s="65"/>
      <c r="F22" s="47">
        <f>F23</f>
        <v>8027</v>
      </c>
    </row>
    <row r="23" spans="1:14" s="18" customFormat="1" ht="33" customHeight="1" x14ac:dyDescent="0.25">
      <c r="A23" s="25"/>
      <c r="B23" s="84" t="s">
        <v>16</v>
      </c>
      <c r="C23" s="94"/>
      <c r="D23" s="26"/>
      <c r="E23" s="32">
        <v>2100</v>
      </c>
      <c r="F23" s="48">
        <f>F24</f>
        <v>8027</v>
      </c>
    </row>
    <row r="24" spans="1:14" s="4" customFormat="1" ht="42.75" customHeight="1" x14ac:dyDescent="0.3">
      <c r="A24" s="7"/>
      <c r="B24" s="85" t="s">
        <v>32</v>
      </c>
      <c r="C24" s="94"/>
      <c r="D24" s="96"/>
      <c r="E24" s="71"/>
      <c r="F24" s="61">
        <f>4095+2095+1837</f>
        <v>8027</v>
      </c>
    </row>
    <row r="25" spans="1:14" s="4" customFormat="1" x14ac:dyDescent="0.3">
      <c r="A25" s="6"/>
      <c r="B25" s="69"/>
      <c r="C25" s="93"/>
      <c r="D25" s="95"/>
      <c r="E25" s="72"/>
      <c r="F25" s="44"/>
    </row>
    <row r="26" spans="1:14" s="21" customFormat="1" ht="36" customHeight="1" x14ac:dyDescent="0.25">
      <c r="A26" s="127" t="s">
        <v>21</v>
      </c>
      <c r="B26" s="128"/>
      <c r="C26" s="99"/>
      <c r="D26" s="99"/>
      <c r="E26" s="45"/>
      <c r="F26" s="51">
        <f>F5+F10+F15+F21</f>
        <v>24567</v>
      </c>
    </row>
    <row r="27" spans="1:14" s="21" customFormat="1" ht="105" customHeight="1" x14ac:dyDescent="0.25">
      <c r="A27" s="31"/>
      <c r="B27" s="129"/>
      <c r="C27" s="129"/>
      <c r="D27" s="129"/>
      <c r="E27" s="129"/>
      <c r="F27" s="130"/>
    </row>
    <row r="28" spans="1:14" s="8" customFormat="1" ht="30.75" customHeight="1" x14ac:dyDescent="0.25">
      <c r="A28" s="126" t="s">
        <v>9</v>
      </c>
      <c r="B28" s="126"/>
      <c r="C28" s="126"/>
      <c r="D28" s="126"/>
      <c r="E28" s="126"/>
      <c r="F28" s="126"/>
    </row>
    <row r="29" spans="1:14" s="33" customFormat="1" ht="30.75" customHeight="1" x14ac:dyDescent="0.2">
      <c r="A29" s="32"/>
      <c r="B29" s="73" t="s">
        <v>3</v>
      </c>
      <c r="C29" s="88" t="s">
        <v>0</v>
      </c>
      <c r="D29" s="88" t="s">
        <v>1</v>
      </c>
      <c r="E29" s="32"/>
      <c r="F29" s="119" t="s">
        <v>29</v>
      </c>
    </row>
    <row r="30" spans="1:14" s="37" customFormat="1" ht="26.25" customHeight="1" x14ac:dyDescent="0.2">
      <c r="A30" s="36"/>
      <c r="B30" s="87" t="s">
        <v>18</v>
      </c>
      <c r="C30" s="100">
        <v>750</v>
      </c>
      <c r="D30" s="99"/>
      <c r="E30" s="45"/>
      <c r="F30" s="51">
        <f t="shared" ref="F30" si="4">F31</f>
        <v>0</v>
      </c>
    </row>
    <row r="31" spans="1:14" s="20" customFormat="1" ht="19.5" customHeight="1" x14ac:dyDescent="0.3">
      <c r="A31" s="86"/>
      <c r="B31" s="38" t="s">
        <v>24</v>
      </c>
      <c r="C31" s="101"/>
      <c r="D31" s="102">
        <v>75095</v>
      </c>
      <c r="E31" s="74"/>
      <c r="F31" s="52">
        <f>F32</f>
        <v>0</v>
      </c>
    </row>
    <row r="32" spans="1:14" s="9" customFormat="1" ht="18" customHeight="1" x14ac:dyDescent="0.3">
      <c r="A32" s="5"/>
      <c r="B32" s="62" t="s">
        <v>4</v>
      </c>
      <c r="C32" s="93"/>
      <c r="D32" s="95"/>
      <c r="E32" s="63"/>
      <c r="F32" s="41">
        <f>F33</f>
        <v>0</v>
      </c>
    </row>
    <row r="33" spans="1:18" s="9" customFormat="1" ht="18" customHeight="1" x14ac:dyDescent="0.3">
      <c r="A33" s="10"/>
      <c r="B33" s="39" t="s">
        <v>13</v>
      </c>
      <c r="C33" s="103"/>
      <c r="D33" s="104"/>
      <c r="E33" s="75"/>
      <c r="F33" s="53">
        <f>SUM(F35:F36)</f>
        <v>0</v>
      </c>
    </row>
    <row r="34" spans="1:18" s="9" customFormat="1" ht="6.75" hidden="1" customHeight="1" x14ac:dyDescent="0.3">
      <c r="A34" s="13"/>
      <c r="B34" s="14" t="s">
        <v>12</v>
      </c>
      <c r="C34" s="105"/>
      <c r="D34" s="106"/>
      <c r="E34" s="74"/>
      <c r="F34" s="54"/>
    </row>
    <row r="35" spans="1:18" s="9" customFormat="1" ht="19.5" customHeight="1" x14ac:dyDescent="0.3">
      <c r="A35" s="13"/>
      <c r="B35" s="40" t="s">
        <v>23</v>
      </c>
      <c r="C35" s="105"/>
      <c r="D35" s="107"/>
      <c r="E35" s="74"/>
      <c r="F35" s="55">
        <v>0</v>
      </c>
    </row>
    <row r="36" spans="1:18" s="9" customFormat="1" ht="27" customHeight="1" x14ac:dyDescent="0.3">
      <c r="A36" s="13"/>
      <c r="B36" s="40" t="s">
        <v>22</v>
      </c>
      <c r="C36" s="108"/>
      <c r="D36" s="109"/>
      <c r="E36" s="65"/>
      <c r="F36" s="56">
        <v>0</v>
      </c>
    </row>
    <row r="37" spans="1:18" s="9" customFormat="1" ht="42.75" customHeight="1" x14ac:dyDescent="0.3">
      <c r="A37" s="13"/>
      <c r="B37" s="120" t="s">
        <v>33</v>
      </c>
      <c r="C37" s="93"/>
      <c r="D37" s="109"/>
      <c r="E37" s="65"/>
      <c r="F37" s="56">
        <v>0</v>
      </c>
    </row>
    <row r="38" spans="1:18" s="37" customFormat="1" ht="27" customHeight="1" x14ac:dyDescent="0.2">
      <c r="A38" s="36"/>
      <c r="B38" s="29" t="s">
        <v>14</v>
      </c>
      <c r="C38" s="100">
        <v>852</v>
      </c>
      <c r="D38" s="99"/>
      <c r="E38" s="45"/>
      <c r="F38" s="51">
        <f t="shared" ref="F38" si="5">F39</f>
        <v>0</v>
      </c>
    </row>
    <row r="39" spans="1:18" s="20" customFormat="1" ht="21" customHeight="1" x14ac:dyDescent="0.3">
      <c r="A39" s="86"/>
      <c r="B39" s="38" t="s">
        <v>24</v>
      </c>
      <c r="C39" s="101"/>
      <c r="D39" s="110">
        <v>85295</v>
      </c>
      <c r="E39" s="74"/>
      <c r="F39" s="52">
        <f>F40</f>
        <v>0</v>
      </c>
    </row>
    <row r="40" spans="1:18" s="9" customFormat="1" ht="15.75" customHeight="1" x14ac:dyDescent="0.3">
      <c r="A40" s="5"/>
      <c r="B40" s="62" t="s">
        <v>4</v>
      </c>
      <c r="C40" s="93"/>
      <c r="D40" s="95"/>
      <c r="E40" s="63"/>
      <c r="F40" s="41">
        <f>F41</f>
        <v>0</v>
      </c>
    </row>
    <row r="41" spans="1:18" s="12" customFormat="1" ht="20.25" customHeight="1" x14ac:dyDescent="0.3">
      <c r="A41" s="15"/>
      <c r="B41" s="117" t="s">
        <v>6</v>
      </c>
      <c r="C41" s="111"/>
      <c r="D41" s="112"/>
      <c r="E41" s="76"/>
      <c r="F41" s="53">
        <f>F42</f>
        <v>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12" customFormat="1" ht="53.25" customHeight="1" x14ac:dyDescent="0.3">
      <c r="A42" s="15"/>
      <c r="B42" s="116" t="s">
        <v>7</v>
      </c>
      <c r="C42" s="113"/>
      <c r="D42" s="114"/>
      <c r="E42" s="77"/>
      <c r="F42" s="57">
        <v>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37" customFormat="1" ht="30.75" customHeight="1" x14ac:dyDescent="0.2">
      <c r="A43" s="36"/>
      <c r="B43" s="87" t="s">
        <v>19</v>
      </c>
      <c r="C43" s="100">
        <v>853</v>
      </c>
      <c r="D43" s="99"/>
      <c r="E43" s="45"/>
      <c r="F43" s="51">
        <f t="shared" ref="F43" si="6">F44</f>
        <v>18377</v>
      </c>
    </row>
    <row r="44" spans="1:18" s="20" customFormat="1" ht="19.5" customHeight="1" x14ac:dyDescent="0.3">
      <c r="A44" s="86"/>
      <c r="B44" s="38" t="s">
        <v>24</v>
      </c>
      <c r="C44" s="101"/>
      <c r="D44" s="110">
        <v>85395</v>
      </c>
      <c r="E44" s="74"/>
      <c r="F44" s="52">
        <f>F46+F50+F53+F57</f>
        <v>18377</v>
      </c>
    </row>
    <row r="45" spans="1:18" s="9" customFormat="1" ht="18" customHeight="1" x14ac:dyDescent="0.3">
      <c r="A45" s="5"/>
      <c r="B45" s="62" t="s">
        <v>4</v>
      </c>
      <c r="C45" s="93"/>
      <c r="D45" s="95"/>
      <c r="E45" s="63"/>
      <c r="F45" s="41">
        <f>F46+F50+F53+F57</f>
        <v>18377</v>
      </c>
    </row>
    <row r="46" spans="1:18" s="9" customFormat="1" ht="18.75" customHeight="1" x14ac:dyDescent="0.3">
      <c r="A46" s="10"/>
      <c r="B46" s="39" t="s">
        <v>13</v>
      </c>
      <c r="C46" s="103"/>
      <c r="D46" s="104"/>
      <c r="E46" s="75"/>
      <c r="F46" s="53">
        <f>SUM(F48:F49)</f>
        <v>0</v>
      </c>
    </row>
    <row r="47" spans="1:18" s="9" customFormat="1" ht="6.75" hidden="1" customHeight="1" x14ac:dyDescent="0.3">
      <c r="A47" s="13"/>
      <c r="B47" s="14" t="s">
        <v>12</v>
      </c>
      <c r="C47" s="105"/>
      <c r="D47" s="106"/>
      <c r="E47" s="74"/>
      <c r="F47" s="54"/>
    </row>
    <row r="48" spans="1:18" s="9" customFormat="1" ht="17.25" customHeight="1" x14ac:dyDescent="0.3">
      <c r="A48" s="13"/>
      <c r="B48" s="40" t="s">
        <v>23</v>
      </c>
      <c r="C48" s="105"/>
      <c r="D48" s="107"/>
      <c r="E48" s="74"/>
      <c r="F48" s="55">
        <v>0</v>
      </c>
    </row>
    <row r="49" spans="1:18" s="9" customFormat="1" ht="26.25" customHeight="1" x14ac:dyDescent="0.3">
      <c r="A49" s="13"/>
      <c r="B49" s="40" t="s">
        <v>22</v>
      </c>
      <c r="C49" s="108"/>
      <c r="D49" s="109"/>
      <c r="E49" s="65"/>
      <c r="F49" s="56">
        <v>0</v>
      </c>
    </row>
    <row r="50" spans="1:18" s="9" customFormat="1" ht="22.5" customHeight="1" x14ac:dyDescent="0.3">
      <c r="A50" s="10"/>
      <c r="B50" s="39" t="s">
        <v>5</v>
      </c>
      <c r="C50" s="111"/>
      <c r="D50" s="104"/>
      <c r="E50" s="78"/>
      <c r="F50" s="53">
        <f>SUM( F51)</f>
        <v>17477</v>
      </c>
    </row>
    <row r="51" spans="1:18" s="12" customFormat="1" ht="39" customHeight="1" x14ac:dyDescent="0.3">
      <c r="A51" s="11"/>
      <c r="B51" s="121" t="s">
        <v>27</v>
      </c>
      <c r="C51" s="113"/>
      <c r="D51" s="114"/>
      <c r="E51" s="79"/>
      <c r="F51" s="57">
        <f>11086+4552+2+1837</f>
        <v>17477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9" customFormat="1" ht="8.25" customHeight="1" x14ac:dyDescent="0.3">
      <c r="A52" s="13"/>
      <c r="B52" s="34"/>
      <c r="C52" s="108"/>
      <c r="D52" s="109"/>
      <c r="E52" s="65"/>
      <c r="F52" s="58"/>
    </row>
    <row r="53" spans="1:18" s="9" customFormat="1" ht="21" customHeight="1" x14ac:dyDescent="0.3">
      <c r="A53" s="10"/>
      <c r="B53" s="39" t="s">
        <v>13</v>
      </c>
      <c r="C53" s="103"/>
      <c r="D53" s="104"/>
      <c r="E53" s="75"/>
      <c r="F53" s="53">
        <f>SUM(F55:F56)</f>
        <v>0</v>
      </c>
    </row>
    <row r="54" spans="1:18" s="9" customFormat="1" ht="6.75" hidden="1" customHeight="1" x14ac:dyDescent="0.3">
      <c r="A54" s="13"/>
      <c r="B54" s="14" t="s">
        <v>12</v>
      </c>
      <c r="C54" s="105"/>
      <c r="D54" s="106"/>
      <c r="E54" s="74"/>
      <c r="F54" s="54"/>
    </row>
    <row r="55" spans="1:18" s="9" customFormat="1" ht="20.25" customHeight="1" x14ac:dyDescent="0.3">
      <c r="A55" s="13"/>
      <c r="B55" s="40" t="s">
        <v>23</v>
      </c>
      <c r="C55" s="105"/>
      <c r="D55" s="107"/>
      <c r="E55" s="74"/>
      <c r="F55" s="55">
        <v>0</v>
      </c>
    </row>
    <row r="56" spans="1:18" s="9" customFormat="1" ht="25.5" customHeight="1" x14ac:dyDescent="0.3">
      <c r="A56" s="13"/>
      <c r="B56" s="40" t="s">
        <v>22</v>
      </c>
      <c r="C56" s="108"/>
      <c r="D56" s="109"/>
      <c r="E56" s="65"/>
      <c r="F56" s="56">
        <v>0</v>
      </c>
    </row>
    <row r="57" spans="1:18" s="9" customFormat="1" ht="18.75" customHeight="1" x14ac:dyDescent="0.3">
      <c r="A57" s="10"/>
      <c r="B57" s="39" t="s">
        <v>5</v>
      </c>
      <c r="C57" s="111"/>
      <c r="D57" s="104"/>
      <c r="E57" s="78"/>
      <c r="F57" s="53">
        <f>SUM( F58)</f>
        <v>900</v>
      </c>
    </row>
    <row r="58" spans="1:18" s="12" customFormat="1" ht="48" customHeight="1" x14ac:dyDescent="0.3">
      <c r="A58" s="11"/>
      <c r="B58" s="116" t="s">
        <v>15</v>
      </c>
      <c r="C58" s="113"/>
      <c r="D58" s="114"/>
      <c r="E58" s="79"/>
      <c r="F58" s="57">
        <v>900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s="37" customFormat="1" ht="27" customHeight="1" x14ac:dyDescent="0.2">
      <c r="A59" s="36"/>
      <c r="B59" s="87" t="s">
        <v>20</v>
      </c>
      <c r="C59" s="100">
        <v>855</v>
      </c>
      <c r="D59" s="99"/>
      <c r="E59" s="45"/>
      <c r="F59" s="51">
        <f t="shared" ref="F59" si="7">F60</f>
        <v>6190</v>
      </c>
    </row>
    <row r="60" spans="1:18" s="20" customFormat="1" ht="21" customHeight="1" x14ac:dyDescent="0.3">
      <c r="A60" s="86"/>
      <c r="B60" s="89" t="s">
        <v>24</v>
      </c>
      <c r="C60" s="101"/>
      <c r="D60" s="102">
        <v>85595</v>
      </c>
      <c r="E60" s="74"/>
      <c r="F60" s="52">
        <f>F61</f>
        <v>6190</v>
      </c>
    </row>
    <row r="61" spans="1:18" s="9" customFormat="1" ht="15" customHeight="1" x14ac:dyDescent="0.3">
      <c r="A61" s="5"/>
      <c r="B61" s="62" t="s">
        <v>4</v>
      </c>
      <c r="C61" s="93"/>
      <c r="D61" s="95"/>
      <c r="E61" s="63"/>
      <c r="F61" s="41">
        <f>F62</f>
        <v>6190</v>
      </c>
    </row>
    <row r="62" spans="1:18" s="12" customFormat="1" ht="15.75" customHeight="1" x14ac:dyDescent="0.3">
      <c r="A62" s="15"/>
      <c r="B62" s="39" t="s">
        <v>5</v>
      </c>
      <c r="C62" s="111"/>
      <c r="D62" s="112"/>
      <c r="E62" s="76"/>
      <c r="F62" s="53">
        <f>F63</f>
        <v>6190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s="12" customFormat="1" ht="41.25" customHeight="1" x14ac:dyDescent="0.3">
      <c r="A63" s="15"/>
      <c r="B63" s="116" t="s">
        <v>11</v>
      </c>
      <c r="C63" s="113"/>
      <c r="D63" s="114"/>
      <c r="E63" s="77"/>
      <c r="F63" s="57">
        <v>6190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s="12" customFormat="1" ht="10.5" customHeight="1" x14ac:dyDescent="0.3">
      <c r="A64" s="15"/>
      <c r="B64" s="70"/>
      <c r="C64" s="115"/>
      <c r="D64" s="114"/>
      <c r="E64" s="77"/>
      <c r="F64" s="5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s="22" customFormat="1" ht="37.5" customHeight="1" x14ac:dyDescent="0.25">
      <c r="A65" s="123" t="s">
        <v>25</v>
      </c>
      <c r="B65" s="124"/>
      <c r="C65" s="99"/>
      <c r="D65" s="99"/>
      <c r="E65" s="45"/>
      <c r="F65" s="90">
        <f>F30+F38+F43+F59</f>
        <v>24567</v>
      </c>
    </row>
    <row r="66" spans="1:18" s="12" customFormat="1" x14ac:dyDescent="0.3">
      <c r="A66" s="16"/>
      <c r="B66" s="17"/>
      <c r="C66" s="2"/>
      <c r="D66" s="3"/>
      <c r="E66" s="17"/>
      <c r="F66" s="60">
        <f>F26-F65</f>
        <v>0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s="12" customFormat="1" x14ac:dyDescent="0.3">
      <c r="A67" s="16"/>
      <c r="B67" s="17"/>
      <c r="C67" s="2"/>
      <c r="D67" s="3"/>
      <c r="E67" s="17"/>
      <c r="F67" s="23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s="12" customFormat="1" x14ac:dyDescent="0.3">
      <c r="A68" s="16"/>
      <c r="B68" s="17"/>
      <c r="C68" s="2"/>
      <c r="D68" s="3"/>
      <c r="E68" s="17"/>
      <c r="F68" s="23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s="12" customFormat="1" x14ac:dyDescent="0.3">
      <c r="A69" s="16"/>
      <c r="B69" s="17"/>
      <c r="C69" s="2"/>
      <c r="D69" s="3"/>
      <c r="E69" s="17"/>
      <c r="F69" s="23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s="12" customFormat="1" x14ac:dyDescent="0.3">
      <c r="A70" s="16"/>
      <c r="B70" s="17"/>
      <c r="C70" s="2"/>
      <c r="D70" s="3"/>
      <c r="E70" s="17"/>
      <c r="F70" s="23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s="12" customFormat="1" x14ac:dyDescent="0.3">
      <c r="A71" s="16"/>
      <c r="B71" s="17"/>
      <c r="C71" s="2"/>
      <c r="D71" s="3"/>
      <c r="E71" s="17"/>
      <c r="F71" s="23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s="12" customFormat="1" x14ac:dyDescent="0.3">
      <c r="A72" s="16"/>
      <c r="B72" s="17"/>
      <c r="C72" s="2"/>
      <c r="D72" s="3"/>
      <c r="E72" s="17"/>
      <c r="F72" s="23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s="12" customFormat="1" x14ac:dyDescent="0.3">
      <c r="A73" s="16"/>
      <c r="B73" s="17"/>
      <c r="C73" s="2"/>
      <c r="D73" s="3"/>
      <c r="E73" s="17"/>
      <c r="F73" s="23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x14ac:dyDescent="0.2">
      <c r="B74" s="17"/>
      <c r="D74" s="3"/>
      <c r="E74" s="17"/>
      <c r="F74" s="23"/>
    </row>
    <row r="75" spans="1:18" x14ac:dyDescent="0.2">
      <c r="B75" s="17"/>
      <c r="D75" s="3"/>
      <c r="E75" s="17"/>
      <c r="F75" s="23"/>
    </row>
    <row r="76" spans="1:18" x14ac:dyDescent="0.2">
      <c r="B76" s="17"/>
      <c r="D76" s="3"/>
      <c r="E76" s="17"/>
      <c r="F76" s="23"/>
    </row>
    <row r="77" spans="1:18" x14ac:dyDescent="0.2">
      <c r="B77" s="17"/>
      <c r="D77" s="3"/>
      <c r="E77" s="17"/>
      <c r="F77" s="23"/>
    </row>
    <row r="78" spans="1:18" x14ac:dyDescent="0.2">
      <c r="B78" s="17"/>
      <c r="D78" s="3"/>
      <c r="E78" s="17"/>
      <c r="F78" s="23"/>
    </row>
    <row r="79" spans="1:18" x14ac:dyDescent="0.2">
      <c r="B79" s="17"/>
      <c r="D79" s="3"/>
      <c r="E79" s="17"/>
      <c r="F79" s="23"/>
    </row>
    <row r="80" spans="1:18" x14ac:dyDescent="0.2">
      <c r="B80" s="17"/>
      <c r="D80" s="3"/>
      <c r="E80" s="17"/>
      <c r="F80" s="23"/>
    </row>
    <row r="81" spans="2:6" x14ac:dyDescent="0.2">
      <c r="B81" s="17"/>
      <c r="D81" s="3"/>
      <c r="E81" s="17"/>
      <c r="F81" s="23"/>
    </row>
    <row r="82" spans="2:6" x14ac:dyDescent="0.2">
      <c r="B82" s="17"/>
      <c r="D82" s="3"/>
      <c r="E82" s="17"/>
      <c r="F82" s="23"/>
    </row>
    <row r="83" spans="2:6" x14ac:dyDescent="0.2">
      <c r="B83" s="17"/>
      <c r="D83" s="3"/>
      <c r="E83" s="17"/>
      <c r="F83" s="23"/>
    </row>
    <row r="84" spans="2:6" x14ac:dyDescent="0.2">
      <c r="B84" s="17"/>
      <c r="D84" s="3"/>
      <c r="E84" s="17"/>
      <c r="F84" s="23"/>
    </row>
    <row r="85" spans="2:6" x14ac:dyDescent="0.2">
      <c r="B85" s="17"/>
      <c r="D85" s="3"/>
      <c r="E85" s="17"/>
      <c r="F85" s="23"/>
    </row>
  </sheetData>
  <mergeCells count="7">
    <mergeCell ref="A65:B65"/>
    <mergeCell ref="A1:F1"/>
    <mergeCell ref="A3:F3"/>
    <mergeCell ref="A28:F28"/>
    <mergeCell ref="A26:B26"/>
    <mergeCell ref="B27:F27"/>
    <mergeCell ref="A2:F2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Company>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admin</cp:lastModifiedBy>
  <cp:lastPrinted>2023-03-30T10:58:51Z</cp:lastPrinted>
  <dcterms:created xsi:type="dcterms:W3CDTF">1998-12-09T13:02:10Z</dcterms:created>
  <dcterms:modified xsi:type="dcterms:W3CDTF">2023-04-03T06:59:09Z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