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Zarz Nr   z 30.03.2023 Ukraina\"/>
    </mc:Choice>
  </mc:AlternateContent>
  <bookViews>
    <workbookView xWindow="0" yWindow="1485" windowWidth="15225" windowHeight="5715"/>
  </bookViews>
  <sheets>
    <sheet name="1" sheetId="2" r:id="rId1"/>
  </sheets>
  <definedNames>
    <definedName name="_xlnm.Print_Area" localSheetId="0">'1'!$A$1:$H$31</definedName>
  </definedNames>
  <calcPr calcId="152511"/>
</workbook>
</file>

<file path=xl/calcChain.xml><?xml version="1.0" encoding="utf-8"?>
<calcChain xmlns="http://schemas.openxmlformats.org/spreadsheetml/2006/main">
  <c r="H19" i="2" l="1"/>
  <c r="H20" i="2" l="1"/>
  <c r="H8" i="2" l="1"/>
  <c r="G25" i="2" l="1"/>
  <c r="G24" i="2" s="1"/>
  <c r="G22" i="2" s="1"/>
  <c r="F25" i="2"/>
  <c r="F24" i="2" s="1"/>
  <c r="F22" i="2" s="1"/>
  <c r="H25" i="2" l="1"/>
  <c r="H24" i="2" s="1"/>
  <c r="H22" i="2" s="1"/>
  <c r="F17" i="2" l="1"/>
  <c r="F16" i="2" s="1"/>
  <c r="F13" i="2" s="1"/>
  <c r="G17" i="2"/>
  <c r="G7" i="2"/>
  <c r="G6" i="2" s="1"/>
  <c r="G5" i="2" s="1"/>
  <c r="G9" i="2" s="1"/>
  <c r="F7" i="2"/>
  <c r="F6" i="2" s="1"/>
  <c r="F5" i="2" s="1"/>
  <c r="F9" i="2" s="1"/>
  <c r="G16" i="2" l="1"/>
  <c r="H7" i="2"/>
  <c r="G14" i="2" l="1"/>
  <c r="G13" i="2"/>
  <c r="F14" i="2"/>
  <c r="H17" i="2"/>
  <c r="H16" i="2" s="1"/>
  <c r="H13" i="2" s="1"/>
  <c r="H6" i="2"/>
  <c r="H14" i="2" l="1"/>
  <c r="H5" i="2" l="1"/>
  <c r="H9" i="2" l="1"/>
  <c r="H31" i="2"/>
</calcChain>
</file>

<file path=xl/sharedStrings.xml><?xml version="1.0" encoding="utf-8"?>
<sst xmlns="http://schemas.openxmlformats.org/spreadsheetml/2006/main" count="39" uniqueCount="28">
  <si>
    <t>Dział</t>
  </si>
  <si>
    <t>Rozdział</t>
  </si>
  <si>
    <t>§</t>
  </si>
  <si>
    <t xml:space="preserve">Wyszczególnienie </t>
  </si>
  <si>
    <t xml:space="preserve">Razem </t>
  </si>
  <si>
    <t xml:space="preserve">1) wydatki jednostek budżetowych z tego : </t>
  </si>
  <si>
    <t>Plan przed zmianą</t>
  </si>
  <si>
    <t xml:space="preserve">Zmiana </t>
  </si>
  <si>
    <t xml:space="preserve">wydatki bieżace </t>
  </si>
  <si>
    <t xml:space="preserve">w tym : </t>
  </si>
  <si>
    <t xml:space="preserve"> wynagrodzenia i składki od nich naliczane  : </t>
  </si>
  <si>
    <t xml:space="preserve">Dochody :  zadania   w ł a s n e </t>
  </si>
  <si>
    <t xml:space="preserve">Wydatki :  zadania   w ł a s n e </t>
  </si>
  <si>
    <t xml:space="preserve">Rózne rozliczenia finansowe </t>
  </si>
  <si>
    <t xml:space="preserve">OSWIATA I WYCHOWANIE </t>
  </si>
  <si>
    <t xml:space="preserve">Szkoły podstawowe </t>
  </si>
  <si>
    <t xml:space="preserve">Przedszkola </t>
  </si>
  <si>
    <t xml:space="preserve">RÓZNE ROZLICZENIA </t>
  </si>
  <si>
    <t>Środki z rezerwy czesci oswiatowej subwencji  ogólnej  na realizację dodatkowych zadań oswiatowych zwiazanych z kształceniem  i wychowaniem i opieka nad dziecmi  i uczniami z Ukrainy  na podstawie art. 50 ust 1 pkt 3  ustawy z dnia 12 marca 2022 r. o pomocy obywatelom Ukrainy w związku z konfliktem zbrojnym na terytorium tego pa.ństwa  .</t>
  </si>
  <si>
    <t xml:space="preserve">  Środki z rezerwy czesci oswiatowej subwencji  ogólnej  na realizację dodatkowych zadań oswiatowych zwiazanych z kształceniem  i wychowaniem i opieka nad dziecmi  i uczniami z Ukrainy  na podstawie art. 50 ust 1 pkt 3  ustawy z dnia 12 marca 2022 r. o pomocy obywatelom Ukrainy w związku z konfliktem zbrojnym na terytorium tego państwa  </t>
  </si>
  <si>
    <t>Środki z Funduszu Pomocy na finansowanie lub dofinansowanie zadań bieżących w zakresie pomocy obywatelom Ukrainy w tym:</t>
  </si>
  <si>
    <t xml:space="preserve">Składki i inne pochodne od wynagrodzeń od wynagrodzeń pracowników wypłacanych w związku z pomocą obywatelom Ukrainy </t>
  </si>
  <si>
    <t xml:space="preserve">Wynagrodzenia i nauczycieli wypłacane w związku z  pomocą obywatelom Ukrainy </t>
  </si>
  <si>
    <t xml:space="preserve">Plan an 2023 rok </t>
  </si>
  <si>
    <t xml:space="preserve">Plan na 2023 rok </t>
  </si>
  <si>
    <t xml:space="preserve">Środki z rezerwy czesci oswiatowej subwencji  ogólnej  na realizację dodatkowych zadań oswiatowych zwiazanych z kształceniem  i wychowaniem i opieka nad dziecmi  i uczniami z Ukrainy  na podstawie art. 50 ust 1 pkt 3  ustawy z dnia 12 marca 2022 r. o pomocy obywatelom Ukrainy w związku z konfliktem zbrojnym na terytorium tego pa.ństwa </t>
  </si>
  <si>
    <r>
      <t xml:space="preserve">Plan dochodów  i wydatków  na realizację zadań z Funduszu Pomocy obywatelom Ukrainy  w związku z konfliktem zbrojnym na terytorium tego państwa  w  2023 roku  ( zł ) </t>
    </r>
    <r>
      <rPr>
        <b/>
        <sz val="10"/>
        <color theme="8" tint="-0.499984740745262"/>
        <rFont val="Albertus Medium"/>
        <family val="2"/>
      </rPr>
      <t xml:space="preserve"> </t>
    </r>
  </si>
  <si>
    <t xml:space="preserve">Załącznik Nr 2 do Zarządzenia Wójta Gminy Łubnice Nr  11/2023   z dnia 30 marca   2023 roku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</si>
</sst>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u/>
      <sz val="12"/>
      <name val="Arial Narrow"/>
      <family val="2"/>
      <charset val="238"/>
    </font>
    <font>
      <u/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u/>
      <sz val="11"/>
      <name val="Arial Narrow"/>
      <family val="2"/>
      <charset val="238"/>
    </font>
    <font>
      <b/>
      <u/>
      <sz val="9"/>
      <name val="Arial Narrow"/>
      <family val="2"/>
      <charset val="238"/>
    </font>
    <font>
      <u/>
      <sz val="9"/>
      <name val="Arial CE"/>
      <family val="2"/>
      <charset val="238"/>
    </font>
    <font>
      <sz val="9"/>
      <name val="Arial CE"/>
      <family val="2"/>
      <charset val="238"/>
    </font>
    <font>
      <b/>
      <u/>
      <sz val="10"/>
      <color theme="9" tint="-0.499984740745262"/>
      <name val="Arial Narrow"/>
      <family val="2"/>
      <charset val="238"/>
    </font>
    <font>
      <b/>
      <u/>
      <sz val="11"/>
      <name val="Arial"/>
      <family val="2"/>
      <charset val="238"/>
    </font>
    <font>
      <u/>
      <sz val="11"/>
      <name val="Arial Narrow"/>
      <family val="2"/>
      <charset val="238"/>
    </font>
    <font>
      <u/>
      <sz val="10"/>
      <name val="Arial CE"/>
      <charset val="238"/>
    </font>
    <font>
      <b/>
      <sz val="14"/>
      <name val="Arial Narrow"/>
      <family val="2"/>
      <charset val="238"/>
    </font>
    <font>
      <b/>
      <sz val="11"/>
      <color theme="7" tint="-0.499984740745262"/>
      <name val="Arial Narrow"/>
      <family val="2"/>
      <charset val="238"/>
    </font>
    <font>
      <sz val="12"/>
      <name val="Arial Narrow"/>
      <family val="2"/>
      <charset val="238"/>
    </font>
    <font>
      <b/>
      <u/>
      <sz val="12"/>
      <color theme="9" tint="-0.499984740745262"/>
      <name val="Arial Narrow"/>
      <family val="2"/>
      <charset val="238"/>
    </font>
    <font>
      <b/>
      <sz val="10"/>
      <color theme="8" tint="-0.499984740745262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u/>
      <sz val="12"/>
      <name val="Arial CE"/>
      <charset val="238"/>
    </font>
    <font>
      <b/>
      <u/>
      <sz val="10"/>
      <name val="Arial"/>
      <family val="2"/>
      <charset val="238"/>
    </font>
    <font>
      <sz val="11"/>
      <color theme="7" tint="-0.499984740745262"/>
      <name val="Arial Narrow"/>
      <family val="2"/>
      <charset val="238"/>
    </font>
    <font>
      <b/>
      <sz val="10"/>
      <name val="Bahnschrift"/>
      <family val="2"/>
      <charset val="238"/>
    </font>
    <font>
      <b/>
      <sz val="10"/>
      <name val="Albertus Medium"/>
      <family val="2"/>
    </font>
    <font>
      <b/>
      <sz val="10"/>
      <color theme="8" tint="-0.499984740745262"/>
      <name val="Albertus Medium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2" borderId="0" xfId="0" applyFill="1"/>
    <xf numFmtId="0" fontId="3" fillId="2" borderId="0" xfId="0" applyFont="1" applyFill="1"/>
    <xf numFmtId="0" fontId="10" fillId="2" borderId="6" xfId="0" applyFont="1" applyFill="1" applyBorder="1"/>
    <xf numFmtId="0" fontId="10" fillId="2" borderId="5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/>
    <xf numFmtId="0" fontId="0" fillId="2" borderId="0" xfId="0" applyFont="1" applyFill="1"/>
    <xf numFmtId="0" fontId="10" fillId="2" borderId="8" xfId="0" applyFont="1" applyFill="1" applyBorder="1"/>
    <xf numFmtId="0" fontId="10" fillId="0" borderId="6" xfId="0" applyFont="1" applyBorder="1"/>
    <xf numFmtId="0" fontId="0" fillId="0" borderId="0" xfId="0" applyFont="1"/>
    <xf numFmtId="0" fontId="10" fillId="2" borderId="1" xfId="0" applyFont="1" applyFill="1" applyBorder="1"/>
    <xf numFmtId="0" fontId="2" fillId="2" borderId="0" xfId="0" applyFont="1" applyFill="1"/>
    <xf numFmtId="0" fontId="1" fillId="2" borderId="0" xfId="0" applyFont="1" applyFill="1"/>
    <xf numFmtId="0" fontId="10" fillId="2" borderId="7" xfId="0" applyFont="1" applyFill="1" applyBorder="1"/>
    <xf numFmtId="0" fontId="5" fillId="2" borderId="7" xfId="0" quotePrefix="1" applyFont="1" applyFill="1" applyBorder="1" applyAlignment="1">
      <alignment horizontal="center" vertical="center"/>
    </xf>
    <xf numFmtId="0" fontId="10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10" fillId="2" borderId="11" xfId="0" applyFont="1" applyFill="1" applyBorder="1"/>
    <xf numFmtId="0" fontId="10" fillId="2" borderId="8" xfId="0" applyFont="1" applyFill="1" applyBorder="1" applyAlignment="1">
      <alignment vertical="center"/>
    </xf>
    <xf numFmtId="0" fontId="10" fillId="2" borderId="12" xfId="0" applyFont="1" applyFill="1" applyBorder="1"/>
    <xf numFmtId="0" fontId="16" fillId="2" borderId="2" xfId="0" applyFont="1" applyFill="1" applyBorder="1" applyAlignment="1">
      <alignment horizontal="center" vertical="center"/>
    </xf>
    <xf numFmtId="0" fontId="17" fillId="2" borderId="0" xfId="0" applyFont="1" applyFill="1"/>
    <xf numFmtId="0" fontId="6" fillId="2" borderId="3" xfId="0" applyFont="1" applyFill="1" applyBorder="1"/>
    <xf numFmtId="0" fontId="18" fillId="2" borderId="0" xfId="0" applyFont="1" applyFill="1"/>
    <xf numFmtId="0" fontId="14" fillId="4" borderId="1" xfId="0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/>
    </xf>
    <xf numFmtId="0" fontId="5" fillId="2" borderId="12" xfId="0" applyFont="1" applyFill="1" applyBorder="1"/>
    <xf numFmtId="0" fontId="5" fillId="2" borderId="5" xfId="0" applyFont="1" applyFill="1" applyBorder="1" applyAlignment="1">
      <alignment vertical="center"/>
    </xf>
    <xf numFmtId="0" fontId="5" fillId="2" borderId="10" xfId="0" applyFont="1" applyFill="1" applyBorder="1"/>
    <xf numFmtId="0" fontId="5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1" fillId="3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vertical="center"/>
    </xf>
    <xf numFmtId="0" fontId="13" fillId="5" borderId="7" xfId="0" applyFont="1" applyFill="1" applyBorder="1" applyAlignment="1">
      <alignment vertic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vertical="center"/>
    </xf>
    <xf numFmtId="4" fontId="19" fillId="2" borderId="5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4" fontId="15" fillId="5" borderId="1" xfId="0" applyNumberFormat="1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" fontId="9" fillId="5" borderId="7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11" fillId="2" borderId="7" xfId="0" quotePrefix="1" applyNumberFormat="1" applyFont="1" applyFill="1" applyBorder="1" applyAlignment="1">
      <alignment horizontal="center" vertical="center"/>
    </xf>
    <xf numFmtId="0" fontId="22" fillId="2" borderId="0" xfId="0" applyFont="1" applyFill="1"/>
    <xf numFmtId="4" fontId="7" fillId="3" borderId="1" xfId="0" applyNumberFormat="1" applyFont="1" applyFill="1" applyBorder="1" applyAlignment="1">
      <alignment horizontal="center" vertical="center"/>
    </xf>
    <xf numFmtId="4" fontId="13" fillId="5" borderId="1" xfId="0" applyNumberFormat="1" applyFont="1" applyFill="1" applyBorder="1" applyAlignment="1">
      <alignment horizontal="center" vertical="center"/>
    </xf>
    <xf numFmtId="4" fontId="15" fillId="5" borderId="2" xfId="0" applyNumberFormat="1" applyFont="1" applyFill="1" applyBorder="1" applyAlignment="1">
      <alignment horizontal="center" vertical="center"/>
    </xf>
    <xf numFmtId="0" fontId="11" fillId="3" borderId="1" xfId="0" applyFont="1" applyFill="1" applyBorder="1"/>
    <xf numFmtId="0" fontId="11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/>
    <xf numFmtId="0" fontId="21" fillId="5" borderId="8" xfId="0" applyFont="1" applyFill="1" applyBorder="1"/>
    <xf numFmtId="0" fontId="15" fillId="5" borderId="8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4" fontId="24" fillId="2" borderId="7" xfId="0" quotePrefix="1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9" fillId="2" borderId="7" xfId="0" applyNumberFormat="1" applyFont="1" applyFill="1" applyBorder="1" applyAlignment="1">
      <alignment horizontal="center" vertical="center"/>
    </xf>
    <xf numFmtId="4" fontId="14" fillId="5" borderId="7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4" fontId="12" fillId="5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26" fillId="2" borderId="1" xfId="0" applyNumberFormat="1" applyFont="1" applyFill="1" applyBorder="1" applyAlignment="1">
      <alignment horizontal="center" vertical="center"/>
    </xf>
    <xf numFmtId="4" fontId="14" fillId="2" borderId="7" xfId="0" applyNumberFormat="1" applyFont="1" applyFill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4" fontId="15" fillId="2" borderId="7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2" fillId="2" borderId="1" xfId="0" quotePrefix="1" applyFont="1" applyFill="1" applyBorder="1" applyAlignment="1">
      <alignment horizontal="center" vertical="center"/>
    </xf>
    <xf numFmtId="0" fontId="12" fillId="5" borderId="1" xfId="0" quotePrefix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29" fillId="2" borderId="0" xfId="0" applyFont="1" applyFill="1"/>
    <xf numFmtId="0" fontId="12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31" fillId="2" borderId="7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showWhiteSpace="0" view="pageLayout" zoomScaleNormal="112" zoomScaleSheetLayoutView="100" workbookViewId="0">
      <selection activeCell="C4" sqref="C4"/>
    </sheetView>
  </sheetViews>
  <sheetFormatPr defaultRowHeight="15.75" x14ac:dyDescent="0.25"/>
  <cols>
    <col min="1" max="1" width="2.85546875" style="5" customWidth="1"/>
    <col min="2" max="2" width="59.7109375" style="5" customWidth="1"/>
    <col min="3" max="3" width="5.28515625" style="10" customWidth="1"/>
    <col min="4" max="4" width="7.140625" style="5" customWidth="1"/>
    <col min="5" max="5" width="5.28515625" style="5" customWidth="1"/>
    <col min="6" max="6" width="0.28515625" style="37" hidden="1" customWidth="1"/>
    <col min="7" max="7" width="10.7109375" style="5" hidden="1" customWidth="1"/>
    <col min="8" max="8" width="15.140625" style="79" bestFit="1" customWidth="1"/>
    <col min="9" max="16" width="9.140625" style="1"/>
    <col min="17" max="17" width="0.42578125" customWidth="1"/>
    <col min="18" max="20" width="9.140625" hidden="1" customWidth="1"/>
  </cols>
  <sheetData>
    <row r="1" spans="1:16" ht="39.75" customHeight="1" thickBot="1" x14ac:dyDescent="0.25">
      <c r="A1" s="104" t="s">
        <v>27</v>
      </c>
      <c r="B1" s="104"/>
      <c r="C1" s="104"/>
      <c r="D1" s="104"/>
      <c r="E1" s="104"/>
      <c r="F1" s="104"/>
      <c r="G1" s="104"/>
      <c r="H1" s="104"/>
    </row>
    <row r="2" spans="1:16" s="1" customFormat="1" ht="45" customHeight="1" thickBot="1" x14ac:dyDescent="0.25">
      <c r="A2" s="105" t="s">
        <v>26</v>
      </c>
      <c r="B2" s="106"/>
      <c r="C2" s="106"/>
      <c r="D2" s="106"/>
      <c r="E2" s="106"/>
      <c r="F2" s="106"/>
      <c r="G2" s="106"/>
      <c r="H2" s="107"/>
    </row>
    <row r="3" spans="1:16" ht="34.5" customHeight="1" x14ac:dyDescent="0.2">
      <c r="A3" s="108" t="s">
        <v>11</v>
      </c>
      <c r="B3" s="108"/>
      <c r="C3" s="108"/>
      <c r="D3" s="108"/>
      <c r="E3" s="108"/>
      <c r="F3" s="108"/>
      <c r="G3" s="108"/>
      <c r="H3" s="108"/>
    </row>
    <row r="4" spans="1:16" s="9" customFormat="1" ht="32.25" customHeight="1" x14ac:dyDescent="0.2">
      <c r="A4" s="7"/>
      <c r="B4" s="84" t="s">
        <v>3</v>
      </c>
      <c r="C4" s="7" t="s">
        <v>0</v>
      </c>
      <c r="D4" s="85" t="s">
        <v>1</v>
      </c>
      <c r="E4" s="86" t="s">
        <v>2</v>
      </c>
      <c r="F4" s="87" t="s">
        <v>6</v>
      </c>
      <c r="G4" s="88" t="s">
        <v>7</v>
      </c>
      <c r="H4" s="101" t="s">
        <v>24</v>
      </c>
    </row>
    <row r="5" spans="1:16" s="27" customFormat="1" ht="33.75" customHeight="1" x14ac:dyDescent="0.2">
      <c r="A5" s="26"/>
      <c r="B5" s="100" t="s">
        <v>17</v>
      </c>
      <c r="C5" s="47">
        <v>758</v>
      </c>
      <c r="D5" s="39"/>
      <c r="E5" s="40"/>
      <c r="F5" s="48">
        <f t="shared" ref="F5:H5" si="0">F6</f>
        <v>22325</v>
      </c>
      <c r="G5" s="59">
        <f t="shared" si="0"/>
        <v>0</v>
      </c>
      <c r="H5" s="48">
        <f t="shared" si="0"/>
        <v>8414</v>
      </c>
    </row>
    <row r="6" spans="1:16" s="29" customFormat="1" ht="27" customHeight="1" x14ac:dyDescent="0.25">
      <c r="A6" s="28"/>
      <c r="B6" s="51" t="s">
        <v>13</v>
      </c>
      <c r="C6" s="41"/>
      <c r="D6" s="49">
        <v>75814</v>
      </c>
      <c r="E6" s="42"/>
      <c r="F6" s="50">
        <f>F7</f>
        <v>22325</v>
      </c>
      <c r="G6" s="50">
        <f>G7</f>
        <v>0</v>
      </c>
      <c r="H6" s="72">
        <f>H7</f>
        <v>8414</v>
      </c>
    </row>
    <row r="7" spans="1:16" s="16" customFormat="1" ht="39" customHeight="1" x14ac:dyDescent="0.2">
      <c r="A7" s="3"/>
      <c r="B7" s="83" t="s">
        <v>20</v>
      </c>
      <c r="C7" s="18"/>
      <c r="D7" s="7"/>
      <c r="E7" s="80">
        <v>2100</v>
      </c>
      <c r="F7" s="81">
        <f>SUM( F8:F8)</f>
        <v>22325</v>
      </c>
      <c r="G7" s="81">
        <f>SUM( G8:G8)</f>
        <v>0</v>
      </c>
      <c r="H7" s="81">
        <f>SUM( H8:H8)</f>
        <v>8414</v>
      </c>
    </row>
    <row r="8" spans="1:16" s="16" customFormat="1" ht="67.5" customHeight="1" x14ac:dyDescent="0.2">
      <c r="A8" s="3"/>
      <c r="B8" s="82" t="s">
        <v>19</v>
      </c>
      <c r="C8" s="18"/>
      <c r="D8" s="24"/>
      <c r="E8" s="19"/>
      <c r="F8" s="55">
        <v>22325</v>
      </c>
      <c r="G8" s="68">
        <v>0</v>
      </c>
      <c r="H8" s="102">
        <f>3076+ 3163+ 2175</f>
        <v>8414</v>
      </c>
    </row>
    <row r="9" spans="1:16" s="17" customFormat="1" ht="27.75" customHeight="1" x14ac:dyDescent="0.25">
      <c r="A9" s="110" t="s">
        <v>4</v>
      </c>
      <c r="B9" s="111"/>
      <c r="C9" s="30"/>
      <c r="D9" s="30"/>
      <c r="E9" s="30"/>
      <c r="F9" s="31">
        <f>F5</f>
        <v>22325</v>
      </c>
      <c r="G9" s="31">
        <f>G5</f>
        <v>0</v>
      </c>
      <c r="H9" s="73">
        <f>H5</f>
        <v>8414</v>
      </c>
    </row>
    <row r="10" spans="1:16" s="17" customFormat="1" ht="20.25" customHeight="1" x14ac:dyDescent="0.25">
      <c r="A10" s="92"/>
      <c r="B10" s="112"/>
      <c r="C10" s="112"/>
      <c r="D10" s="112"/>
      <c r="E10" s="112"/>
      <c r="F10" s="112"/>
      <c r="G10" s="112"/>
      <c r="H10" s="113"/>
    </row>
    <row r="11" spans="1:16" s="2" customFormat="1" ht="38.25" customHeight="1" x14ac:dyDescent="0.2">
      <c r="A11" s="109" t="s">
        <v>12</v>
      </c>
      <c r="B11" s="109"/>
      <c r="C11" s="109"/>
      <c r="D11" s="109"/>
      <c r="E11" s="109"/>
      <c r="F11" s="109"/>
      <c r="G11" s="109"/>
      <c r="H11" s="109"/>
    </row>
    <row r="12" spans="1:16" s="9" customFormat="1" ht="33" customHeight="1" x14ac:dyDescent="0.2">
      <c r="A12" s="89"/>
      <c r="B12" s="90" t="s">
        <v>3</v>
      </c>
      <c r="C12" s="89" t="s">
        <v>0</v>
      </c>
      <c r="D12" s="89" t="s">
        <v>1</v>
      </c>
      <c r="E12" s="89"/>
      <c r="F12" s="91" t="s">
        <v>6</v>
      </c>
      <c r="G12" s="89" t="s">
        <v>7</v>
      </c>
      <c r="H12" s="101" t="s">
        <v>23</v>
      </c>
    </row>
    <row r="13" spans="1:16" s="97" customFormat="1" ht="29.25" customHeight="1" x14ac:dyDescent="0.2">
      <c r="A13" s="94"/>
      <c r="B13" s="99" t="s">
        <v>14</v>
      </c>
      <c r="C13" s="95">
        <v>801</v>
      </c>
      <c r="D13" s="96"/>
      <c r="E13" s="96"/>
      <c r="F13" s="74">
        <f>F16+F24</f>
        <v>21779</v>
      </c>
      <c r="G13" s="74">
        <f>G16+G24</f>
        <v>0</v>
      </c>
      <c r="H13" s="74">
        <f>H16+H24</f>
        <v>8414</v>
      </c>
    </row>
    <row r="14" spans="1:16" s="56" customFormat="1" ht="27" customHeight="1" x14ac:dyDescent="0.3">
      <c r="A14" s="63"/>
      <c r="B14" s="98" t="s">
        <v>15</v>
      </c>
      <c r="C14" s="64"/>
      <c r="D14" s="65">
        <v>80101</v>
      </c>
      <c r="E14" s="66"/>
      <c r="F14" s="46">
        <f>F16</f>
        <v>20594</v>
      </c>
      <c r="G14" s="46">
        <f>G16</f>
        <v>0</v>
      </c>
      <c r="H14" s="46">
        <f>H16</f>
        <v>8414</v>
      </c>
    </row>
    <row r="15" spans="1:16" s="11" customFormat="1" ht="18.75" customHeight="1" x14ac:dyDescent="0.2">
      <c r="A15" s="12"/>
      <c r="B15" s="87" t="s">
        <v>8</v>
      </c>
      <c r="C15" s="15"/>
      <c r="D15" s="7"/>
      <c r="E15" s="4"/>
      <c r="F15" s="4"/>
      <c r="G15" s="4"/>
      <c r="H15" s="75"/>
    </row>
    <row r="16" spans="1:16" s="14" customFormat="1" ht="24" customHeight="1" x14ac:dyDescent="0.2">
      <c r="A16" s="13"/>
      <c r="B16" s="67" t="s">
        <v>5</v>
      </c>
      <c r="C16" s="20"/>
      <c r="D16" s="45"/>
      <c r="E16" s="44"/>
      <c r="F16" s="57">
        <f>F17</f>
        <v>20594</v>
      </c>
      <c r="G16" s="57">
        <f>G17</f>
        <v>0</v>
      </c>
      <c r="H16" s="70">
        <f>H17</f>
        <v>8414</v>
      </c>
      <c r="I16" s="11"/>
      <c r="J16" s="11"/>
      <c r="K16" s="11"/>
      <c r="L16" s="11"/>
      <c r="M16" s="11"/>
      <c r="N16" s="11"/>
      <c r="O16" s="11"/>
      <c r="P16" s="11"/>
    </row>
    <row r="17" spans="1:16" s="11" customFormat="1" ht="19.5" customHeight="1" x14ac:dyDescent="0.2">
      <c r="A17" s="12"/>
      <c r="B17" s="93" t="s">
        <v>10</v>
      </c>
      <c r="C17" s="20"/>
      <c r="D17" s="21"/>
      <c r="E17" s="22"/>
      <c r="F17" s="57">
        <f>SUM(F19:F21)</f>
        <v>20594</v>
      </c>
      <c r="G17" s="57">
        <f>SUM(G19:G21)</f>
        <v>0</v>
      </c>
      <c r="H17" s="70">
        <f>SUM(H19:H21)</f>
        <v>8414</v>
      </c>
    </row>
    <row r="18" spans="1:16" s="11" customFormat="1" ht="18.75" customHeight="1" x14ac:dyDescent="0.2">
      <c r="A18" s="23"/>
      <c r="B18" s="62" t="s">
        <v>9</v>
      </c>
      <c r="C18" s="25"/>
      <c r="D18" s="8"/>
      <c r="E18" s="4"/>
      <c r="F18" s="43"/>
      <c r="G18" s="43"/>
      <c r="H18" s="76"/>
    </row>
    <row r="19" spans="1:16" s="11" customFormat="1" ht="21" customHeight="1" x14ac:dyDescent="0.2">
      <c r="A19" s="23"/>
      <c r="B19" s="52" t="s">
        <v>22</v>
      </c>
      <c r="C19" s="32"/>
      <c r="D19" s="8"/>
      <c r="E19" s="33"/>
      <c r="F19" s="53">
        <v>16984</v>
      </c>
      <c r="G19" s="53"/>
      <c r="H19" s="75">
        <f>2571.05+2644+1818</f>
        <v>7033.05</v>
      </c>
    </row>
    <row r="20" spans="1:16" s="11" customFormat="1" ht="33" customHeight="1" x14ac:dyDescent="0.2">
      <c r="A20" s="23"/>
      <c r="B20" s="52" t="s">
        <v>21</v>
      </c>
      <c r="C20" s="34"/>
      <c r="D20" s="7"/>
      <c r="E20" s="35"/>
      <c r="F20" s="54">
        <v>3610</v>
      </c>
      <c r="G20" s="54"/>
      <c r="H20" s="77">
        <f>504.95+519+357</f>
        <v>1380.95</v>
      </c>
    </row>
    <row r="21" spans="1:16" s="11" customFormat="1" ht="45" customHeight="1" x14ac:dyDescent="0.2">
      <c r="A21" s="23"/>
      <c r="B21" s="103" t="s">
        <v>25</v>
      </c>
      <c r="C21" s="103"/>
      <c r="D21" s="103"/>
      <c r="E21" s="103"/>
      <c r="F21" s="103"/>
      <c r="G21" s="103"/>
      <c r="H21" s="103"/>
    </row>
    <row r="22" spans="1:16" s="56" customFormat="1" ht="25.5" customHeight="1" x14ac:dyDescent="0.3">
      <c r="A22" s="63"/>
      <c r="B22" s="98" t="s">
        <v>16</v>
      </c>
      <c r="C22" s="64"/>
      <c r="D22" s="65">
        <v>80104</v>
      </c>
      <c r="E22" s="66"/>
      <c r="F22" s="58">
        <f>F24</f>
        <v>1185</v>
      </c>
      <c r="G22" s="46">
        <f>G24</f>
        <v>0</v>
      </c>
      <c r="H22" s="74">
        <f>H24</f>
        <v>0</v>
      </c>
    </row>
    <row r="23" spans="1:16" s="11" customFormat="1" ht="18.75" customHeight="1" x14ac:dyDescent="0.2">
      <c r="A23" s="12"/>
      <c r="B23" s="87" t="s">
        <v>8</v>
      </c>
      <c r="C23" s="15"/>
      <c r="D23" s="7"/>
      <c r="E23" s="4"/>
      <c r="F23" s="4"/>
      <c r="G23" s="4"/>
      <c r="H23" s="75"/>
    </row>
    <row r="24" spans="1:16" s="14" customFormat="1" ht="22.5" customHeight="1" x14ac:dyDescent="0.3">
      <c r="A24" s="13"/>
      <c r="B24" s="67" t="s">
        <v>5</v>
      </c>
      <c r="C24" s="60"/>
      <c r="D24" s="61"/>
      <c r="E24" s="38"/>
      <c r="F24" s="57">
        <f>F25</f>
        <v>1185</v>
      </c>
      <c r="G24" s="57">
        <f>G25</f>
        <v>0</v>
      </c>
      <c r="H24" s="70">
        <f>H25</f>
        <v>0</v>
      </c>
      <c r="I24" s="11"/>
      <c r="J24" s="11"/>
      <c r="K24" s="11"/>
      <c r="L24" s="11"/>
      <c r="M24" s="11"/>
      <c r="N24" s="11"/>
      <c r="O24" s="11"/>
      <c r="P24" s="11"/>
    </row>
    <row r="25" spans="1:16" s="11" customFormat="1" ht="21" customHeight="1" x14ac:dyDescent="0.2">
      <c r="A25" s="12"/>
      <c r="B25" s="93" t="s">
        <v>10</v>
      </c>
      <c r="C25" s="20"/>
      <c r="D25" s="21"/>
      <c r="E25" s="22"/>
      <c r="F25" s="57">
        <f>SUM(F27:F29)</f>
        <v>1185</v>
      </c>
      <c r="G25" s="57">
        <f>SUM(G27:G29)</f>
        <v>0</v>
      </c>
      <c r="H25" s="57">
        <f>SUM(H27:H29)</f>
        <v>0</v>
      </c>
    </row>
    <row r="26" spans="1:16" s="11" customFormat="1" ht="14.25" customHeight="1" x14ac:dyDescent="0.2">
      <c r="A26" s="23"/>
      <c r="B26" s="62" t="s">
        <v>9</v>
      </c>
      <c r="C26" s="25"/>
      <c r="D26" s="8"/>
      <c r="E26" s="4"/>
      <c r="F26" s="43"/>
      <c r="G26" s="43"/>
      <c r="H26" s="76"/>
    </row>
    <row r="27" spans="1:16" s="11" customFormat="1" ht="24" customHeight="1" x14ac:dyDescent="0.2">
      <c r="A27" s="23"/>
      <c r="B27" s="52" t="s">
        <v>22</v>
      </c>
      <c r="C27" s="32"/>
      <c r="D27" s="8"/>
      <c r="E27" s="33"/>
      <c r="F27" s="53">
        <v>977</v>
      </c>
      <c r="G27" s="53"/>
      <c r="H27" s="69">
        <v>0</v>
      </c>
    </row>
    <row r="28" spans="1:16" s="11" customFormat="1" ht="30.75" customHeight="1" x14ac:dyDescent="0.2">
      <c r="A28" s="23"/>
      <c r="B28" s="52" t="s">
        <v>21</v>
      </c>
      <c r="C28" s="34"/>
      <c r="D28" s="7"/>
      <c r="E28" s="35"/>
      <c r="F28" s="54">
        <v>208</v>
      </c>
      <c r="G28" s="54"/>
      <c r="H28" s="71">
        <v>0</v>
      </c>
    </row>
    <row r="29" spans="1:16" s="11" customFormat="1" ht="45.75" customHeight="1" x14ac:dyDescent="0.2">
      <c r="A29" s="23"/>
      <c r="B29" s="103" t="s">
        <v>18</v>
      </c>
      <c r="C29" s="103"/>
      <c r="D29" s="103"/>
      <c r="E29" s="103"/>
      <c r="F29" s="103"/>
      <c r="G29" s="103"/>
      <c r="H29" s="103"/>
    </row>
    <row r="30" spans="1:16" x14ac:dyDescent="0.25">
      <c r="B30" s="6"/>
      <c r="D30" s="6"/>
      <c r="E30" s="6"/>
      <c r="F30" s="36"/>
      <c r="G30" s="6"/>
      <c r="H30" s="78"/>
    </row>
    <row r="31" spans="1:16" x14ac:dyDescent="0.25">
      <c r="B31" s="6"/>
      <c r="D31" s="6"/>
      <c r="E31" s="6"/>
      <c r="F31" s="36"/>
      <c r="G31" s="6"/>
      <c r="H31" s="78">
        <f>H5-H13</f>
        <v>0</v>
      </c>
    </row>
    <row r="32" spans="1:16" x14ac:dyDescent="0.25">
      <c r="B32" s="6"/>
      <c r="D32" s="6"/>
      <c r="E32" s="6"/>
      <c r="F32" s="36"/>
      <c r="G32" s="6"/>
      <c r="H32" s="78"/>
    </row>
    <row r="33" spans="2:8" x14ac:dyDescent="0.25">
      <c r="B33" s="6"/>
      <c r="D33" s="6"/>
      <c r="E33" s="6"/>
      <c r="F33" s="36"/>
      <c r="G33" s="6"/>
      <c r="H33" s="78"/>
    </row>
    <row r="34" spans="2:8" x14ac:dyDescent="0.25">
      <c r="B34" s="6"/>
      <c r="D34" s="6"/>
      <c r="E34" s="6"/>
      <c r="F34" s="36"/>
      <c r="G34" s="6"/>
      <c r="H34" s="78"/>
    </row>
    <row r="35" spans="2:8" x14ac:dyDescent="0.25">
      <c r="B35" s="6"/>
      <c r="D35" s="6"/>
      <c r="E35" s="6"/>
      <c r="F35" s="36"/>
      <c r="G35" s="6"/>
      <c r="H35" s="78"/>
    </row>
    <row r="36" spans="2:8" x14ac:dyDescent="0.25">
      <c r="B36" s="6"/>
      <c r="D36" s="6"/>
      <c r="E36" s="6"/>
      <c r="F36" s="36"/>
      <c r="G36" s="6"/>
      <c r="H36" s="78"/>
    </row>
    <row r="37" spans="2:8" x14ac:dyDescent="0.25">
      <c r="B37" s="6"/>
      <c r="D37" s="6"/>
      <c r="E37" s="6"/>
      <c r="F37" s="36"/>
      <c r="G37" s="6"/>
      <c r="H37" s="78"/>
    </row>
    <row r="38" spans="2:8" x14ac:dyDescent="0.25">
      <c r="B38" s="6"/>
      <c r="D38" s="6"/>
      <c r="E38" s="6"/>
      <c r="F38" s="36"/>
      <c r="G38" s="6"/>
      <c r="H38" s="78"/>
    </row>
    <row r="39" spans="2:8" x14ac:dyDescent="0.25">
      <c r="B39" s="6"/>
      <c r="D39" s="6"/>
      <c r="E39" s="6"/>
      <c r="F39" s="36"/>
      <c r="G39" s="6"/>
      <c r="H39" s="78"/>
    </row>
    <row r="40" spans="2:8" x14ac:dyDescent="0.25">
      <c r="B40" s="6"/>
      <c r="D40" s="6"/>
      <c r="E40" s="6"/>
      <c r="F40" s="36"/>
      <c r="G40" s="6"/>
      <c r="H40" s="78"/>
    </row>
    <row r="41" spans="2:8" x14ac:dyDescent="0.25">
      <c r="B41" s="6"/>
      <c r="D41" s="6"/>
      <c r="E41" s="6"/>
      <c r="F41" s="36"/>
      <c r="G41" s="6"/>
      <c r="H41" s="78"/>
    </row>
    <row r="42" spans="2:8" x14ac:dyDescent="0.25">
      <c r="B42" s="6"/>
      <c r="D42" s="6"/>
      <c r="E42" s="6"/>
      <c r="F42" s="36"/>
      <c r="G42" s="6"/>
      <c r="H42" s="78"/>
    </row>
    <row r="43" spans="2:8" x14ac:dyDescent="0.25">
      <c r="B43" s="6"/>
      <c r="D43" s="6"/>
      <c r="E43" s="6"/>
      <c r="F43" s="36"/>
      <c r="G43" s="6"/>
      <c r="H43" s="78"/>
    </row>
    <row r="44" spans="2:8" x14ac:dyDescent="0.25">
      <c r="B44" s="6"/>
      <c r="D44" s="6"/>
      <c r="E44" s="6"/>
      <c r="F44" s="36"/>
      <c r="G44" s="6"/>
      <c r="H44" s="78"/>
    </row>
    <row r="45" spans="2:8" x14ac:dyDescent="0.25">
      <c r="B45" s="6"/>
      <c r="D45" s="6"/>
      <c r="E45" s="6"/>
      <c r="F45" s="36"/>
      <c r="G45" s="6"/>
      <c r="H45" s="78"/>
    </row>
    <row r="46" spans="2:8" x14ac:dyDescent="0.25">
      <c r="B46" s="6"/>
      <c r="D46" s="6"/>
      <c r="E46" s="6"/>
      <c r="F46" s="36"/>
      <c r="G46" s="6"/>
      <c r="H46" s="78"/>
    </row>
    <row r="47" spans="2:8" x14ac:dyDescent="0.25">
      <c r="B47" s="6"/>
      <c r="D47" s="6"/>
      <c r="E47" s="6"/>
      <c r="F47" s="36"/>
      <c r="G47" s="6"/>
      <c r="H47" s="78"/>
    </row>
    <row r="48" spans="2:8" x14ac:dyDescent="0.25">
      <c r="B48" s="6"/>
      <c r="D48" s="6"/>
      <c r="E48" s="6"/>
      <c r="F48" s="36"/>
      <c r="G48" s="6"/>
      <c r="H48" s="78"/>
    </row>
    <row r="49" spans="2:8" x14ac:dyDescent="0.25">
      <c r="B49" s="6"/>
      <c r="D49" s="6"/>
      <c r="E49" s="6"/>
      <c r="F49" s="36"/>
      <c r="G49" s="6"/>
      <c r="H49" s="78"/>
    </row>
    <row r="50" spans="2:8" x14ac:dyDescent="0.25">
      <c r="B50" s="6"/>
      <c r="D50" s="6"/>
      <c r="E50" s="6"/>
      <c r="F50" s="36"/>
      <c r="G50" s="6"/>
      <c r="H50" s="78"/>
    </row>
    <row r="51" spans="2:8" x14ac:dyDescent="0.25">
      <c r="B51" s="6"/>
      <c r="D51" s="6"/>
      <c r="E51" s="6"/>
      <c r="F51" s="36"/>
      <c r="G51" s="6"/>
      <c r="H51" s="78"/>
    </row>
    <row r="52" spans="2:8" x14ac:dyDescent="0.25">
      <c r="B52" s="6"/>
      <c r="D52" s="6"/>
      <c r="E52" s="6"/>
      <c r="F52" s="36"/>
      <c r="G52" s="6"/>
      <c r="H52" s="78"/>
    </row>
    <row r="53" spans="2:8" x14ac:dyDescent="0.25">
      <c r="B53" s="6"/>
      <c r="D53" s="6"/>
      <c r="E53" s="6"/>
      <c r="F53" s="36"/>
      <c r="G53" s="6"/>
      <c r="H53" s="78"/>
    </row>
    <row r="54" spans="2:8" x14ac:dyDescent="0.25">
      <c r="B54" s="6"/>
      <c r="D54" s="6"/>
      <c r="E54" s="6"/>
      <c r="F54" s="36"/>
      <c r="G54" s="6"/>
      <c r="H54" s="78"/>
    </row>
    <row r="55" spans="2:8" x14ac:dyDescent="0.25">
      <c r="B55" s="6"/>
      <c r="D55" s="6"/>
      <c r="E55" s="6"/>
      <c r="F55" s="36"/>
      <c r="G55" s="6"/>
      <c r="H55" s="78"/>
    </row>
    <row r="56" spans="2:8" x14ac:dyDescent="0.25">
      <c r="B56" s="6"/>
      <c r="D56" s="6"/>
      <c r="E56" s="6"/>
      <c r="F56" s="36"/>
      <c r="G56" s="6"/>
      <c r="H56" s="78"/>
    </row>
    <row r="57" spans="2:8" x14ac:dyDescent="0.25">
      <c r="B57" s="6"/>
      <c r="D57" s="6"/>
      <c r="E57" s="6"/>
      <c r="F57" s="36"/>
      <c r="G57" s="6"/>
      <c r="H57" s="78"/>
    </row>
    <row r="58" spans="2:8" x14ac:dyDescent="0.25">
      <c r="B58" s="6"/>
      <c r="D58" s="6"/>
      <c r="E58" s="6"/>
      <c r="F58" s="36"/>
      <c r="G58" s="6"/>
      <c r="H58" s="78"/>
    </row>
    <row r="59" spans="2:8" x14ac:dyDescent="0.25">
      <c r="B59" s="6"/>
      <c r="D59" s="6"/>
      <c r="E59" s="6"/>
      <c r="F59" s="36"/>
      <c r="G59" s="6"/>
      <c r="H59" s="78"/>
    </row>
    <row r="60" spans="2:8" x14ac:dyDescent="0.25">
      <c r="B60" s="6"/>
      <c r="D60" s="6"/>
      <c r="E60" s="6"/>
      <c r="F60" s="36"/>
      <c r="G60" s="6"/>
      <c r="H60" s="78"/>
    </row>
  </sheetData>
  <mergeCells count="8">
    <mergeCell ref="B29:H29"/>
    <mergeCell ref="A1:H1"/>
    <mergeCell ref="A2:H2"/>
    <mergeCell ref="A3:H3"/>
    <mergeCell ref="A11:H11"/>
    <mergeCell ref="A9:B9"/>
    <mergeCell ref="B21:H21"/>
    <mergeCell ref="B10:H10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7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Company>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admin</cp:lastModifiedBy>
  <cp:lastPrinted>2023-03-30T10:06:00Z</cp:lastPrinted>
  <dcterms:created xsi:type="dcterms:W3CDTF">1998-12-09T13:02:10Z</dcterms:created>
  <dcterms:modified xsi:type="dcterms:W3CDTF">2023-04-03T06:58:22Z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